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8800" windowHeight="14235"/>
  </bookViews>
  <sheets>
    <sheet name="Zákřov" sheetId="1" r:id="rId1"/>
    <sheet name="Horenůšek" sheetId="2" r:id="rId2"/>
    <sheet name="Králov horní LBK" sheetId="3" r:id="rId3"/>
    <sheet name="Králov spodní V2" sheetId="4" r:id="rId4"/>
    <sheet name="Škrlovec" sheetId="5" r:id="rId5"/>
    <sheet name="LBK 3 Chrástka" sheetId="7" r:id="rId6"/>
    <sheet name="Celkový rozpočet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7" l="1"/>
  <c r="G36" i="5"/>
  <c r="F6" i="4"/>
  <c r="F7" i="3"/>
  <c r="F6" i="3"/>
  <c r="F9" i="2"/>
  <c r="F8" i="2"/>
  <c r="F38" i="1"/>
  <c r="F32" i="1"/>
  <c r="F26" i="1"/>
  <c r="F20" i="1"/>
  <c r="F7" i="1"/>
  <c r="F14" i="1"/>
  <c r="C8" i="6" l="1"/>
  <c r="B8" i="6" l="1"/>
  <c r="G33" i="5" l="1"/>
  <c r="G32" i="5"/>
  <c r="G29" i="5"/>
  <c r="G26" i="5"/>
  <c r="G23" i="5"/>
  <c r="G19" i="5"/>
  <c r="G18" i="5"/>
  <c r="G14" i="5"/>
  <c r="G10" i="5"/>
  <c r="G9" i="5"/>
  <c r="A9" i="5"/>
  <c r="G5" i="5"/>
  <c r="G38" i="5" s="1"/>
  <c r="A5" i="5"/>
  <c r="F8" i="4" l="1"/>
  <c r="F8" i="3"/>
  <c r="F10" i="2"/>
</calcChain>
</file>

<file path=xl/sharedStrings.xml><?xml version="1.0" encoding="utf-8"?>
<sst xmlns="http://schemas.openxmlformats.org/spreadsheetml/2006/main" count="166" uniqueCount="67">
  <si>
    <t xml:space="preserve">Následná péče - sečení nestandardních trávníků, Zákřov </t>
  </si>
  <si>
    <t>práce + materiál / rok</t>
  </si>
  <si>
    <t>údržba trávníku (ha)</t>
  </si>
  <si>
    <t>poř.č.</t>
  </si>
  <si>
    <t>č. práce</t>
  </si>
  <si>
    <t>-</t>
  </si>
  <si>
    <t>práce</t>
  </si>
  <si>
    <t>počet m.j</t>
  </si>
  <si>
    <t>cena / m.j.</t>
  </si>
  <si>
    <t>cena celkem / rok</t>
  </si>
  <si>
    <t>seč trávníku se sběrem ve velmi členitém svažitém terénu, 1x ročně s ponecháním travní hmoty na hromadách na určených místech lokality</t>
  </si>
  <si>
    <t>seč trávníku beze sběru na svahu přes 1:5 do 1:2,    1x ročně s ponecháním travní hmoty na hromadách na určených místech lokality</t>
  </si>
  <si>
    <t>Vypletí a vyžnutí (keře v zápoji)</t>
  </si>
  <si>
    <t>Následná péče ÚSES LBK8 Hořenůškové díly</t>
  </si>
  <si>
    <t>ÚDRŽBA OPLOCENKY</t>
  </si>
  <si>
    <t>seč trávníku beze sběru ,  1x ročně s ponecháním travní hmoty na hromadách na určených místech lokality</t>
  </si>
  <si>
    <t>seč trávníku beze sběru , 1x ročně s ponecháním travní hmoty na hromadách na určených místech lokality</t>
  </si>
  <si>
    <t>Následná péče ÚSES LBK8 Králov</t>
  </si>
  <si>
    <t>Následná péče ÚSES Větrolam V2 Králov</t>
  </si>
  <si>
    <t>Nový extenzivní ovocný sad</t>
  </si>
  <si>
    <t>Okolí mokřadu</t>
  </si>
  <si>
    <t>Polni cesta</t>
  </si>
  <si>
    <t>m2</t>
  </si>
  <si>
    <t>seč trávníku se sběrem , rovin až svah 1:5, 1x ročně s ponecháním travní hmoty na hromadách na určených místech lokality</t>
  </si>
  <si>
    <t>seč trávníku se sběrem , rovin až svah 1:5, 1x ročně s likvidací travní hmoty</t>
  </si>
  <si>
    <t>Starý ovocný sad</t>
  </si>
  <si>
    <t>Břehy podél cyklostezky, horní strana</t>
  </si>
  <si>
    <t>ŠKRLOVECKÝ RYBNÍK</t>
  </si>
  <si>
    <t>SEGMENT A</t>
  </si>
  <si>
    <t>SEGMENT B</t>
  </si>
  <si>
    <t>SEGMENT C</t>
  </si>
  <si>
    <t>D</t>
  </si>
  <si>
    <t>SEGMENT E</t>
  </si>
  <si>
    <t>SEGMENT F</t>
  </si>
  <si>
    <t>SEGMENT G</t>
  </si>
  <si>
    <t>SOLITERNÍ STROMY</t>
  </si>
  <si>
    <t xml:space="preserve">R- Nezpůsobilé výdaje </t>
  </si>
  <si>
    <t>PĚŠINA KOLEM VODNÍ PLOCHY (600 m x 2 m)</t>
  </si>
  <si>
    <t>UJ LBK8, Hořenůškové díly</t>
  </si>
  <si>
    <t>UB LBK8 Králov</t>
  </si>
  <si>
    <t>Zákřov</t>
  </si>
  <si>
    <t>Větrolam V2 Králov</t>
  </si>
  <si>
    <t>Rybník Škrlovec</t>
  </si>
  <si>
    <t>Název objektu, lokalita</t>
  </si>
  <si>
    <t>seč trávníku vně  oplocenky beze sběru ,  1x ročně s ponecháním travní hmoty na hromadách na určených místech lokality</t>
  </si>
  <si>
    <t>seč trávníku vně oplocenky beze sběru , 1x ročně s ponecháním travní hmoty na hromadách na určených místech lokality</t>
  </si>
  <si>
    <t xml:space="preserve"> </t>
  </si>
  <si>
    <t>chemická likvidace nežádoucích rostlinných druhů hnízdově nebo smáčením, vč. herbicidu - 1x ročně</t>
  </si>
  <si>
    <t>LBK3 Chrástka</t>
  </si>
  <si>
    <t>1x</t>
  </si>
  <si>
    <t>Následná péče ÚSES LBK3 Chrástka</t>
  </si>
  <si>
    <t>Zákřov nad cyklostezkou</t>
  </si>
  <si>
    <t>cena za mj</t>
  </si>
  <si>
    <t>Cena vč. DPH</t>
  </si>
  <si>
    <t>2x</t>
  </si>
  <si>
    <t>celkový počet sečí</t>
  </si>
  <si>
    <t>Ožínání kolem sazenic celoplošně , buřeň do 60 cm</t>
  </si>
  <si>
    <t xml:space="preserve">Ožínání kolem sazenic celoplošně , buřeň do 60 cm </t>
  </si>
  <si>
    <t>Péče o travnaté plochy  – sečení</t>
  </si>
  <si>
    <t xml:space="preserve">Péče o travnaté plochy – sečení  </t>
  </si>
  <si>
    <t xml:space="preserve">Péče o travnaté plochy  – sečení </t>
  </si>
  <si>
    <t xml:space="preserve">Péče o travnaté plochy ( luční část biocentra ) – sečení </t>
  </si>
  <si>
    <t>Nacenění jednotlivé seče</t>
  </si>
  <si>
    <t>Nacenění jedné seče</t>
  </si>
  <si>
    <t>Cena jedné seče vč. DPH</t>
  </si>
  <si>
    <t>celková cena x požadovaný počet sečí vč. DPH</t>
  </si>
  <si>
    <t>Nezapomeň vynásobit počtem opakování sečí!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</si>
</sst>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0\ &quot;Kč&quot;"/>
    <numFmt numFmtId="166" formatCode="#,##0.0000"/>
    <numFmt numFmtId="167" formatCode="#,##0.00&quot; Kč&quot;"/>
    <numFmt numFmtId="168" formatCode="#,##0\ &quot;Kč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42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Font="1"/>
    <xf numFmtId="0" fontId="4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49" fontId="6" fillId="3" borderId="13" xfId="1" applyNumberFormat="1" applyFont="1" applyFill="1" applyBorder="1" applyAlignment="1">
      <alignment horizontal="center" vertical="center"/>
    </xf>
    <xf numFmtId="0" fontId="3" fillId="3" borderId="13" xfId="1" applyFont="1" applyFill="1" applyBorder="1" applyAlignment="1">
      <alignment vertical="center" wrapText="1"/>
    </xf>
    <xf numFmtId="164" fontId="3" fillId="3" borderId="13" xfId="1" applyNumberFormat="1" applyFont="1" applyFill="1" applyBorder="1" applyAlignment="1">
      <alignment vertical="center" wrapText="1"/>
    </xf>
    <xf numFmtId="165" fontId="3" fillId="3" borderId="13" xfId="0" applyNumberFormat="1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10" xfId="0" applyFont="1" applyFill="1" applyBorder="1" applyAlignment="1">
      <alignment vertical="center" wrapText="1"/>
    </xf>
    <xf numFmtId="0" fontId="0" fillId="0" borderId="10" xfId="0" applyBorder="1"/>
    <xf numFmtId="0" fontId="13" fillId="0" borderId="0" xfId="0" applyFont="1" applyFill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horizontal="center" vertical="center"/>
    </xf>
    <xf numFmtId="0" fontId="3" fillId="3" borderId="19" xfId="1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/>
    </xf>
    <xf numFmtId="0" fontId="11" fillId="0" borderId="16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3" fillId="3" borderId="21" xfId="1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 wrapText="1"/>
    </xf>
    <xf numFmtId="164" fontId="3" fillId="3" borderId="26" xfId="1" applyNumberFormat="1" applyFont="1" applyFill="1" applyBorder="1" applyAlignment="1">
      <alignment vertical="center" wrapText="1"/>
    </xf>
    <xf numFmtId="0" fontId="12" fillId="0" borderId="21" xfId="0" applyFont="1" applyFill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13" fillId="0" borderId="21" xfId="0" applyFont="1" applyFill="1" applyBorder="1" applyAlignment="1">
      <alignment vertical="center"/>
    </xf>
    <xf numFmtId="0" fontId="11" fillId="0" borderId="22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3" fillId="0" borderId="10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0" fillId="0" borderId="10" xfId="0" applyFill="1" applyBorder="1"/>
    <xf numFmtId="0" fontId="3" fillId="0" borderId="10" xfId="0" applyFont="1" applyFill="1" applyBorder="1"/>
    <xf numFmtId="0" fontId="10" fillId="4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165" fontId="3" fillId="3" borderId="7" xfId="0" applyNumberFormat="1" applyFont="1" applyFill="1" applyBorder="1" applyAlignment="1">
      <alignment vertical="center"/>
    </xf>
    <xf numFmtId="0" fontId="3" fillId="0" borderId="27" xfId="0" applyFont="1" applyBorder="1"/>
    <xf numFmtId="0" fontId="3" fillId="0" borderId="27" xfId="0" applyFont="1" applyFill="1" applyBorder="1" applyAlignment="1">
      <alignment horizontal="center" vertical="center"/>
    </xf>
    <xf numFmtId="0" fontId="0" fillId="0" borderId="27" xfId="0" applyBorder="1"/>
    <xf numFmtId="0" fontId="12" fillId="0" borderId="2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vertical="center" wrapText="1"/>
    </xf>
    <xf numFmtId="0" fontId="13" fillId="0" borderId="2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vertical="center" wrapText="1"/>
    </xf>
    <xf numFmtId="0" fontId="0" fillId="7" borderId="10" xfId="0" applyFill="1" applyBorder="1"/>
    <xf numFmtId="165" fontId="0" fillId="0" borderId="10" xfId="0" applyNumberFormat="1" applyBorder="1"/>
    <xf numFmtId="0" fontId="0" fillId="6" borderId="0" xfId="0" applyFill="1"/>
    <xf numFmtId="0" fontId="0" fillId="3" borderId="10" xfId="0" applyFont="1" applyFill="1" applyBorder="1" applyAlignment="1">
      <alignment horizontal="center"/>
    </xf>
    <xf numFmtId="0" fontId="15" fillId="3" borderId="10" xfId="0" applyFont="1" applyFill="1" applyBorder="1"/>
    <xf numFmtId="0" fontId="15" fillId="3" borderId="10" xfId="0" applyFont="1" applyFill="1" applyBorder="1" applyAlignment="1">
      <alignment wrapText="1"/>
    </xf>
    <xf numFmtId="166" fontId="15" fillId="3" borderId="10" xfId="0" applyNumberFormat="1" applyFont="1" applyFill="1" applyBorder="1" applyAlignment="1">
      <alignment horizontal="center"/>
    </xf>
    <xf numFmtId="167" fontId="16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left"/>
    </xf>
    <xf numFmtId="167" fontId="15" fillId="3" borderId="10" xfId="0" applyNumberFormat="1" applyFont="1" applyFill="1" applyBorder="1"/>
    <xf numFmtId="0" fontId="0" fillId="3" borderId="10" xfId="0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17" fillId="3" borderId="10" xfId="0" applyFont="1" applyFill="1" applyBorder="1"/>
    <xf numFmtId="0" fontId="0" fillId="3" borderId="10" xfId="0" applyFill="1" applyBorder="1"/>
    <xf numFmtId="165" fontId="0" fillId="3" borderId="10" xfId="0" applyNumberFormat="1" applyFill="1" applyBorder="1"/>
    <xf numFmtId="168" fontId="2" fillId="0" borderId="10" xfId="0" applyNumberFormat="1" applyFont="1" applyBorder="1"/>
    <xf numFmtId="0" fontId="9" fillId="4" borderId="0" xfId="0" applyFont="1" applyFill="1" applyAlignment="1">
      <alignment vertical="center"/>
    </xf>
    <xf numFmtId="0" fontId="3" fillId="3" borderId="10" xfId="1" applyFont="1" applyFill="1" applyBorder="1" applyAlignment="1">
      <alignment vertical="center" wrapText="1"/>
    </xf>
    <xf numFmtId="0" fontId="1" fillId="0" borderId="0" xfId="0" applyFont="1" applyFill="1"/>
    <xf numFmtId="0" fontId="20" fillId="0" borderId="0" xfId="0" applyFont="1"/>
    <xf numFmtId="0" fontId="2" fillId="0" borderId="10" xfId="0" applyFont="1" applyBorder="1"/>
    <xf numFmtId="168" fontId="2" fillId="0" borderId="10" xfId="0" applyNumberFormat="1" applyFont="1" applyFill="1" applyBorder="1"/>
    <xf numFmtId="0" fontId="21" fillId="0" borderId="10" xfId="0" applyFont="1" applyBorder="1" applyAlignment="1">
      <alignment horizontal="center"/>
    </xf>
    <xf numFmtId="0" fontId="2" fillId="0" borderId="10" xfId="0" applyFont="1" applyFill="1" applyBorder="1"/>
    <xf numFmtId="168" fontId="18" fillId="8" borderId="10" xfId="0" applyNumberFormat="1" applyFont="1" applyFill="1" applyBorder="1"/>
    <xf numFmtId="168" fontId="21" fillId="8" borderId="10" xfId="0" applyNumberFormat="1" applyFont="1" applyFill="1" applyBorder="1"/>
    <xf numFmtId="0" fontId="5" fillId="3" borderId="10" xfId="0" applyFont="1" applyFill="1" applyBorder="1" applyAlignment="1">
      <alignment horizontal="left"/>
    </xf>
    <xf numFmtId="0" fontId="5" fillId="3" borderId="10" xfId="0" applyFont="1" applyFill="1" applyBorder="1" applyAlignment="1">
      <alignment horizontal="center"/>
    </xf>
    <xf numFmtId="0" fontId="1" fillId="3" borderId="10" xfId="0" applyFont="1" applyFill="1" applyBorder="1"/>
    <xf numFmtId="0" fontId="19" fillId="9" borderId="0" xfId="0" applyFont="1" applyFill="1"/>
    <xf numFmtId="165" fontId="3" fillId="8" borderId="7" xfId="1" applyNumberFormat="1" applyFont="1" applyFill="1" applyBorder="1" applyAlignment="1">
      <alignment vertical="center" wrapText="1"/>
    </xf>
    <xf numFmtId="165" fontId="3" fillId="8" borderId="13" xfId="1" applyNumberFormat="1" applyFont="1" applyFill="1" applyBorder="1" applyAlignment="1">
      <alignment vertical="center" wrapText="1"/>
    </xf>
    <xf numFmtId="165" fontId="1" fillId="3" borderId="0" xfId="0" applyNumberFormat="1" applyFont="1" applyFill="1"/>
    <xf numFmtId="0" fontId="0" fillId="8" borderId="10" xfId="0" applyFill="1" applyBorder="1" applyAlignment="1">
      <alignment horizontal="center"/>
    </xf>
    <xf numFmtId="0" fontId="15" fillId="3" borderId="10" xfId="0" applyFont="1" applyFill="1" applyBorder="1" applyAlignment="1">
      <alignment horizontal="left" wrapText="1"/>
    </xf>
    <xf numFmtId="4" fontId="16" fillId="8" borderId="10" xfId="0" applyNumberFormat="1" applyFont="1" applyFill="1" applyBorder="1"/>
    <xf numFmtId="4" fontId="15" fillId="8" borderId="10" xfId="0" applyNumberFormat="1" applyFont="1" applyFill="1" applyBorder="1"/>
    <xf numFmtId="0" fontId="0" fillId="8" borderId="10" xfId="0" applyFill="1" applyBorder="1"/>
    <xf numFmtId="167" fontId="1" fillId="3" borderId="10" xfId="0" applyNumberFormat="1" applyFont="1" applyFill="1" applyBorder="1"/>
    <xf numFmtId="0" fontId="3" fillId="0" borderId="13" xfId="0" applyFont="1" applyFill="1" applyBorder="1" applyAlignment="1">
      <alignment vertical="center"/>
    </xf>
    <xf numFmtId="0" fontId="5" fillId="0" borderId="10" xfId="0" applyFont="1" applyBorder="1"/>
    <xf numFmtId="0" fontId="22" fillId="0" borderId="1" xfId="0" applyFont="1" applyFill="1" applyBorder="1" applyAlignment="1">
      <alignment vertical="center"/>
    </xf>
    <xf numFmtId="0" fontId="22" fillId="0" borderId="0" xfId="0" applyFont="1"/>
    <xf numFmtId="0" fontId="2" fillId="0" borderId="0" xfId="0" applyFont="1" applyFill="1" applyBorder="1"/>
    <xf numFmtId="0" fontId="11" fillId="4" borderId="20" xfId="0" applyFont="1" applyFill="1" applyBorder="1" applyAlignment="1">
      <alignment horizontal="left" vertic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mruColors>
      <color rgb="FFFCB5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E14" sqref="E14"/>
    </sheetView>
  </sheetViews>
  <sheetFormatPr defaultRowHeight="15" x14ac:dyDescent="0.25"/>
  <cols>
    <col min="1" max="1" width="14" customWidth="1"/>
    <col min="2" max="2" width="58" customWidth="1"/>
    <col min="3" max="3" width="9.7109375" customWidth="1"/>
    <col min="4" max="4" width="9.5703125" customWidth="1"/>
    <col min="5" max="5" width="13.42578125" bestFit="1" customWidth="1"/>
    <col min="6" max="6" width="18.5703125" customWidth="1"/>
    <col min="7" max="7" width="17.140625" customWidth="1"/>
    <col min="8" max="8" width="20" customWidth="1"/>
    <col min="9" max="9" width="32.28515625" customWidth="1"/>
  </cols>
  <sheetData>
    <row r="1" spans="1:9" ht="18" x14ac:dyDescent="0.25">
      <c r="A1" s="1" t="s">
        <v>0</v>
      </c>
      <c r="B1" s="8"/>
      <c r="C1" s="8"/>
      <c r="D1" s="17"/>
      <c r="E1" s="17"/>
      <c r="F1" s="17"/>
      <c r="G1" s="2"/>
      <c r="H1" s="2"/>
      <c r="I1" s="2"/>
    </row>
    <row r="2" spans="1:9" ht="15.75" x14ac:dyDescent="0.25">
      <c r="A2" s="2"/>
      <c r="B2" s="139" t="s">
        <v>63</v>
      </c>
      <c r="C2" s="2"/>
      <c r="D2" s="2"/>
      <c r="E2" s="137" t="s">
        <v>53</v>
      </c>
      <c r="F2" s="2"/>
      <c r="G2" s="2"/>
      <c r="H2" s="2"/>
      <c r="I2" s="2"/>
    </row>
    <row r="3" spans="1:9" ht="18.75" thickBot="1" x14ac:dyDescent="0.3">
      <c r="A3" s="113" t="s">
        <v>25</v>
      </c>
      <c r="B3" s="28"/>
      <c r="C3" s="29"/>
      <c r="D3" s="12"/>
      <c r="E3" s="70"/>
      <c r="F3" s="18"/>
      <c r="G3" s="18"/>
      <c r="H3" s="2"/>
      <c r="I3" s="2"/>
    </row>
    <row r="4" spans="1:9" ht="18" x14ac:dyDescent="0.25">
      <c r="A4" s="3"/>
      <c r="B4" s="47"/>
      <c r="C4" s="70"/>
      <c r="D4" s="59"/>
      <c r="E4" s="136"/>
      <c r="F4" s="19"/>
      <c r="G4" s="80"/>
    </row>
    <row r="5" spans="1:9" ht="16.5" thickBot="1" x14ac:dyDescent="0.3">
      <c r="A5" s="4" t="s">
        <v>2</v>
      </c>
      <c r="B5" s="48"/>
      <c r="C5" s="71"/>
      <c r="D5" s="60"/>
      <c r="E5" s="13"/>
      <c r="F5" s="84"/>
      <c r="G5" s="81"/>
    </row>
    <row r="6" spans="1:9" ht="15.75" thickBot="1" x14ac:dyDescent="0.3">
      <c r="A6" s="5" t="s">
        <v>3</v>
      </c>
      <c r="B6" s="49" t="s">
        <v>6</v>
      </c>
      <c r="C6" s="77"/>
      <c r="D6" s="61" t="s">
        <v>7</v>
      </c>
      <c r="E6" s="14" t="s">
        <v>8</v>
      </c>
      <c r="F6" s="85" t="s">
        <v>9</v>
      </c>
      <c r="G6" s="81"/>
    </row>
    <row r="7" spans="1:9" ht="38.25" x14ac:dyDescent="0.25">
      <c r="A7" s="22">
        <v>1</v>
      </c>
      <c r="B7" s="50" t="s">
        <v>10</v>
      </c>
      <c r="C7" s="77"/>
      <c r="D7" s="62">
        <v>1.8859999999999999</v>
      </c>
      <c r="E7" s="127"/>
      <c r="F7" s="86">
        <f>D7*E7</f>
        <v>0</v>
      </c>
      <c r="G7" s="82"/>
    </row>
    <row r="8" spans="1:9" x14ac:dyDescent="0.25">
      <c r="A8" s="2"/>
      <c r="B8" s="2"/>
      <c r="C8" s="78"/>
      <c r="D8" s="2"/>
      <c r="E8" s="2"/>
      <c r="F8" s="87"/>
      <c r="G8" s="83"/>
    </row>
    <row r="9" spans="1:9" x14ac:dyDescent="0.25">
      <c r="A9" s="2"/>
      <c r="B9" s="2"/>
      <c r="C9" s="78"/>
      <c r="D9" s="2"/>
      <c r="E9" s="2"/>
      <c r="F9" s="87"/>
      <c r="G9" s="83"/>
    </row>
    <row r="10" spans="1:9" ht="18.75" thickBot="1" x14ac:dyDescent="0.3">
      <c r="A10" s="113" t="s">
        <v>26</v>
      </c>
      <c r="B10" s="28"/>
      <c r="C10" s="70"/>
      <c r="D10" s="12"/>
      <c r="E10" s="12"/>
      <c r="F10" s="88"/>
      <c r="G10" s="83"/>
      <c r="H10" s="2"/>
      <c r="I10" s="2"/>
    </row>
    <row r="11" spans="1:9" ht="18" x14ac:dyDescent="0.25">
      <c r="A11" s="3"/>
      <c r="B11" s="47"/>
      <c r="C11" s="70"/>
      <c r="D11" s="59"/>
      <c r="E11" s="9"/>
      <c r="F11" s="19"/>
      <c r="G11" s="82"/>
      <c r="H11" s="2"/>
      <c r="I11" s="2"/>
    </row>
    <row r="12" spans="1:9" ht="16.5" thickBot="1" x14ac:dyDescent="0.3">
      <c r="A12" s="6" t="s">
        <v>2</v>
      </c>
      <c r="B12" s="51"/>
      <c r="C12" s="71"/>
      <c r="D12" s="63"/>
      <c r="E12" s="15"/>
      <c r="F12" s="20"/>
      <c r="G12" s="82"/>
      <c r="H12" s="2"/>
      <c r="I12" s="2"/>
    </row>
    <row r="13" spans="1:9" ht="15.75" thickBot="1" x14ac:dyDescent="0.3">
      <c r="A13" s="7" t="s">
        <v>3</v>
      </c>
      <c r="B13" s="52" t="s">
        <v>6</v>
      </c>
      <c r="C13" s="72"/>
      <c r="D13" s="64" t="s">
        <v>7</v>
      </c>
      <c r="E13" s="16" t="s">
        <v>8</v>
      </c>
      <c r="F13" s="21" t="s">
        <v>9</v>
      </c>
      <c r="G13" s="82"/>
    </row>
    <row r="14" spans="1:9" ht="38.25" x14ac:dyDescent="0.25">
      <c r="A14" s="23">
        <v>1</v>
      </c>
      <c r="B14" s="53" t="s">
        <v>11</v>
      </c>
      <c r="C14" s="77"/>
      <c r="D14" s="65">
        <v>0.37</v>
      </c>
      <c r="E14" s="128"/>
      <c r="F14" s="27">
        <f>D14*E14</f>
        <v>0</v>
      </c>
      <c r="G14" s="82"/>
    </row>
    <row r="15" spans="1:9" x14ac:dyDescent="0.25">
      <c r="C15" s="77"/>
      <c r="F15" s="89"/>
      <c r="G15" s="82"/>
      <c r="I15" t="s">
        <v>46</v>
      </c>
    </row>
    <row r="16" spans="1:9" ht="18.75" thickBot="1" x14ac:dyDescent="0.3">
      <c r="A16" s="113" t="s">
        <v>51</v>
      </c>
      <c r="B16" s="28"/>
      <c r="C16" s="70"/>
      <c r="D16" s="12"/>
      <c r="E16" s="12"/>
      <c r="F16" s="88"/>
      <c r="G16" s="82"/>
    </row>
    <row r="17" spans="1:7" ht="18" x14ac:dyDescent="0.25">
      <c r="A17" s="3"/>
      <c r="B17" s="47"/>
      <c r="C17" s="70"/>
      <c r="D17" s="59"/>
      <c r="E17" s="9"/>
      <c r="F17" s="19"/>
      <c r="G17" s="82"/>
    </row>
    <row r="18" spans="1:7" ht="16.5" thickBot="1" x14ac:dyDescent="0.3">
      <c r="A18" s="6" t="s">
        <v>2</v>
      </c>
      <c r="B18" s="51"/>
      <c r="C18" s="71"/>
      <c r="D18" s="63"/>
      <c r="E18" s="15"/>
      <c r="F18" s="20"/>
      <c r="G18" s="82"/>
    </row>
    <row r="19" spans="1:7" ht="15.75" thickBot="1" x14ac:dyDescent="0.3">
      <c r="A19" s="7" t="s">
        <v>3</v>
      </c>
      <c r="B19" s="52" t="s">
        <v>6</v>
      </c>
      <c r="C19" s="72"/>
      <c r="D19" s="64" t="s">
        <v>7</v>
      </c>
      <c r="E19" s="16" t="s">
        <v>8</v>
      </c>
      <c r="F19" s="21" t="s">
        <v>9</v>
      </c>
      <c r="G19" s="82"/>
    </row>
    <row r="20" spans="1:7" x14ac:dyDescent="0.25">
      <c r="A20" s="23">
        <v>1</v>
      </c>
      <c r="B20" s="53" t="s">
        <v>12</v>
      </c>
      <c r="C20" s="77"/>
      <c r="D20" s="65">
        <v>0.50309999999999999</v>
      </c>
      <c r="E20" s="128"/>
      <c r="F20" s="27">
        <f>D20*E20</f>
        <v>0</v>
      </c>
      <c r="G20" s="82"/>
    </row>
    <row r="21" spans="1:7" x14ac:dyDescent="0.25">
      <c r="C21" s="77"/>
      <c r="F21" s="89"/>
    </row>
    <row r="22" spans="1:7" ht="16.5" thickBot="1" x14ac:dyDescent="0.3">
      <c r="A22" s="79" t="s">
        <v>19</v>
      </c>
      <c r="B22" s="79"/>
      <c r="C22" s="73"/>
      <c r="D22" s="43"/>
      <c r="E22" s="43"/>
      <c r="F22" s="90"/>
    </row>
    <row r="23" spans="1:7" ht="15.75" x14ac:dyDescent="0.25">
      <c r="A23" s="35" t="s">
        <v>1</v>
      </c>
      <c r="B23" s="54"/>
      <c r="C23" s="73"/>
      <c r="D23" s="66"/>
      <c r="E23" s="39"/>
      <c r="F23" s="91"/>
    </row>
    <row r="24" spans="1:7" ht="16.5" thickBot="1" x14ac:dyDescent="0.3">
      <c r="A24" s="36" t="s">
        <v>2</v>
      </c>
      <c r="B24" s="55"/>
      <c r="C24" s="74"/>
      <c r="D24" s="67"/>
      <c r="E24" s="40"/>
      <c r="F24" s="92"/>
    </row>
    <row r="25" spans="1:7" ht="15.75" thickBot="1" x14ac:dyDescent="0.3">
      <c r="A25" s="5" t="s">
        <v>3</v>
      </c>
      <c r="B25" s="56" t="s">
        <v>6</v>
      </c>
      <c r="C25" s="44"/>
      <c r="D25" s="61" t="s">
        <v>7</v>
      </c>
      <c r="E25" s="14" t="s">
        <v>8</v>
      </c>
      <c r="F25" s="85" t="s">
        <v>9</v>
      </c>
    </row>
    <row r="26" spans="1:7" ht="25.5" x14ac:dyDescent="0.25">
      <c r="A26" s="22">
        <v>1</v>
      </c>
      <c r="B26" s="50" t="s">
        <v>23</v>
      </c>
      <c r="C26" s="77"/>
      <c r="D26" s="62">
        <v>0.22120000000000001</v>
      </c>
      <c r="E26" s="127"/>
      <c r="F26" s="86">
        <f>D26*E26</f>
        <v>0</v>
      </c>
    </row>
    <row r="27" spans="1:7" x14ac:dyDescent="0.25">
      <c r="C27" s="77"/>
      <c r="F27" s="89"/>
    </row>
    <row r="28" spans="1:7" ht="16.5" thickBot="1" x14ac:dyDescent="0.3">
      <c r="A28" s="79" t="s">
        <v>20</v>
      </c>
      <c r="B28" s="79"/>
      <c r="C28" s="73"/>
      <c r="D28" s="43"/>
      <c r="E28" s="43"/>
      <c r="F28" s="90"/>
    </row>
    <row r="29" spans="1:7" ht="15.75" x14ac:dyDescent="0.25">
      <c r="A29" s="35" t="s">
        <v>1</v>
      </c>
      <c r="B29" s="54"/>
      <c r="C29" s="73"/>
      <c r="D29" s="66"/>
      <c r="E29" s="39"/>
      <c r="F29" s="91"/>
    </row>
    <row r="30" spans="1:7" ht="16.5" thickBot="1" x14ac:dyDescent="0.3">
      <c r="A30" s="36" t="s">
        <v>2</v>
      </c>
      <c r="B30" s="55"/>
      <c r="C30" s="74"/>
      <c r="D30" s="67"/>
      <c r="E30" s="40"/>
      <c r="F30" s="92"/>
    </row>
    <row r="31" spans="1:7" ht="15.75" thickBot="1" x14ac:dyDescent="0.3">
      <c r="A31" s="5" t="s">
        <v>3</v>
      </c>
      <c r="B31" s="56" t="s">
        <v>6</v>
      </c>
      <c r="C31" s="44"/>
      <c r="D31" s="61" t="s">
        <v>7</v>
      </c>
      <c r="E31" s="14" t="s">
        <v>8</v>
      </c>
      <c r="F31" s="85" t="s">
        <v>9</v>
      </c>
    </row>
    <row r="32" spans="1:7" ht="25.5" x14ac:dyDescent="0.25">
      <c r="A32" s="22">
        <v>1</v>
      </c>
      <c r="B32" s="50" t="s">
        <v>23</v>
      </c>
      <c r="C32" s="77"/>
      <c r="D32" s="62">
        <v>0.13400000000000001</v>
      </c>
      <c r="E32" s="127"/>
      <c r="F32" s="86">
        <f>D32*E32</f>
        <v>0</v>
      </c>
    </row>
    <row r="33" spans="1:6" x14ac:dyDescent="0.25">
      <c r="C33" s="77"/>
      <c r="F33" s="89"/>
    </row>
    <row r="34" spans="1:6" ht="16.5" thickBot="1" x14ac:dyDescent="0.3">
      <c r="A34" s="141" t="s">
        <v>21</v>
      </c>
      <c r="B34" s="141"/>
      <c r="C34" s="75"/>
      <c r="D34" s="46"/>
      <c r="E34" s="46"/>
      <c r="F34" s="93"/>
    </row>
    <row r="35" spans="1:6" ht="15.75" x14ac:dyDescent="0.25">
      <c r="A35" s="37" t="s">
        <v>1</v>
      </c>
      <c r="B35" s="57"/>
      <c r="C35" s="75"/>
      <c r="D35" s="68"/>
      <c r="E35" s="41"/>
      <c r="F35" s="94"/>
    </row>
    <row r="36" spans="1:6" ht="16.5" thickBot="1" x14ac:dyDescent="0.3">
      <c r="A36" s="38" t="s">
        <v>2</v>
      </c>
      <c r="B36" s="58"/>
      <c r="C36" s="76"/>
      <c r="D36" s="69"/>
      <c r="E36" s="42"/>
      <c r="F36" s="95"/>
    </row>
    <row r="37" spans="1:6" ht="15.75" thickBot="1" x14ac:dyDescent="0.3">
      <c r="A37" s="5" t="s">
        <v>3</v>
      </c>
      <c r="B37" s="56" t="s">
        <v>6</v>
      </c>
      <c r="C37" s="44"/>
      <c r="D37" s="61" t="s">
        <v>7</v>
      </c>
      <c r="E37" s="14" t="s">
        <v>8</v>
      </c>
      <c r="F37" s="85" t="s">
        <v>9</v>
      </c>
    </row>
    <row r="38" spans="1:6" ht="25.5" x14ac:dyDescent="0.25">
      <c r="A38" s="22">
        <v>1</v>
      </c>
      <c r="B38" s="50" t="s">
        <v>24</v>
      </c>
      <c r="C38" s="77"/>
      <c r="D38" s="62">
        <v>0.1221</v>
      </c>
      <c r="E38" s="127"/>
      <c r="F38" s="86">
        <f>D38*E38</f>
        <v>0</v>
      </c>
    </row>
    <row r="39" spans="1:6" x14ac:dyDescent="0.25">
      <c r="F39" s="115"/>
    </row>
  </sheetData>
  <mergeCells count="1">
    <mergeCell ref="A34:B3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5" sqref="C5"/>
    </sheetView>
  </sheetViews>
  <sheetFormatPr defaultRowHeight="15" x14ac:dyDescent="0.25"/>
  <cols>
    <col min="3" max="3" width="59.42578125" customWidth="1"/>
    <col min="4" max="4" width="24.7109375" customWidth="1"/>
    <col min="5" max="5" width="17.5703125" customWidth="1"/>
    <col min="6" max="6" width="17.140625" customWidth="1"/>
  </cols>
  <sheetData>
    <row r="1" spans="1:6" ht="18" x14ac:dyDescent="0.25">
      <c r="A1" s="1" t="s">
        <v>13</v>
      </c>
      <c r="B1" s="8"/>
      <c r="C1" s="8"/>
      <c r="D1" s="8"/>
      <c r="E1" s="17"/>
    </row>
    <row r="2" spans="1:6" x14ac:dyDescent="0.25">
      <c r="A2" s="30"/>
      <c r="B2" s="30"/>
      <c r="C2" s="30"/>
      <c r="D2" s="30"/>
      <c r="E2" s="30"/>
    </row>
    <row r="3" spans="1:6" ht="18" x14ac:dyDescent="0.25">
      <c r="A3" s="31" t="s">
        <v>14</v>
      </c>
      <c r="B3" s="32"/>
      <c r="C3" s="32"/>
      <c r="D3" s="32"/>
      <c r="E3" s="33"/>
    </row>
    <row r="4" spans="1:6" ht="15.75" thickBot="1" x14ac:dyDescent="0.3">
      <c r="A4" s="30"/>
      <c r="B4" s="30"/>
      <c r="C4" s="30"/>
      <c r="D4" s="30"/>
      <c r="E4" s="34"/>
    </row>
    <row r="5" spans="1:6" ht="15.75" x14ac:dyDescent="0.25">
      <c r="A5" s="138" t="s">
        <v>62</v>
      </c>
      <c r="B5" s="9"/>
      <c r="C5" s="9"/>
      <c r="D5" s="9"/>
      <c r="E5" s="137" t="s">
        <v>53</v>
      </c>
      <c r="F5" s="19"/>
    </row>
    <row r="6" spans="1:6" ht="15" customHeight="1" thickBot="1" x14ac:dyDescent="0.3">
      <c r="A6" s="6" t="s">
        <v>2</v>
      </c>
      <c r="B6" s="10"/>
      <c r="C6" s="15"/>
      <c r="D6" s="15"/>
      <c r="E6" s="15"/>
      <c r="F6" s="20"/>
    </row>
    <row r="7" spans="1:6" ht="15" customHeight="1" thickBot="1" x14ac:dyDescent="0.3">
      <c r="A7" s="7" t="s">
        <v>3</v>
      </c>
      <c r="B7" s="11" t="s">
        <v>4</v>
      </c>
      <c r="C7" s="16" t="s">
        <v>6</v>
      </c>
      <c r="D7" s="16" t="s">
        <v>7</v>
      </c>
      <c r="E7" s="16" t="s">
        <v>8</v>
      </c>
      <c r="F7" s="21" t="s">
        <v>9</v>
      </c>
    </row>
    <row r="8" spans="1:6" ht="25.5" x14ac:dyDescent="0.25">
      <c r="A8" s="23">
        <v>1</v>
      </c>
      <c r="B8" s="24" t="s">
        <v>5</v>
      </c>
      <c r="C8" s="25" t="s">
        <v>15</v>
      </c>
      <c r="D8" s="26">
        <v>0.26250000000000001</v>
      </c>
      <c r="E8" s="128"/>
      <c r="F8" s="27">
        <f>D8*E8</f>
        <v>0</v>
      </c>
    </row>
    <row r="9" spans="1:6" ht="25.5" x14ac:dyDescent="0.25">
      <c r="A9" s="23">
        <v>1</v>
      </c>
      <c r="B9" s="24" t="s">
        <v>5</v>
      </c>
      <c r="C9" s="25" t="s">
        <v>44</v>
      </c>
      <c r="D9" s="26">
        <v>4.0300000000000002E-2</v>
      </c>
      <c r="E9" s="128"/>
      <c r="F9" s="27">
        <f>D9*E9</f>
        <v>0</v>
      </c>
    </row>
    <row r="10" spans="1:6" x14ac:dyDescent="0.25">
      <c r="F10" s="129">
        <f>SUM(F8:F9)</f>
        <v>0</v>
      </c>
    </row>
    <row r="13" spans="1:6" ht="15" customHeight="1" x14ac:dyDescent="0.25"/>
    <row r="21" ht="15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3" sqref="A3"/>
    </sheetView>
  </sheetViews>
  <sheetFormatPr defaultRowHeight="15" x14ac:dyDescent="0.25"/>
  <cols>
    <col min="3" max="3" width="59.42578125" customWidth="1"/>
    <col min="4" max="4" width="24.7109375" customWidth="1"/>
    <col min="5" max="5" width="17.5703125" customWidth="1"/>
    <col min="6" max="7" width="17.140625" customWidth="1"/>
  </cols>
  <sheetData>
    <row r="1" spans="1:6" ht="18" x14ac:dyDescent="0.25">
      <c r="A1" s="1" t="s">
        <v>17</v>
      </c>
      <c r="B1" s="8"/>
      <c r="C1" s="8"/>
      <c r="D1" s="8"/>
      <c r="E1" s="17"/>
    </row>
    <row r="2" spans="1:6" ht="15.75" thickBot="1" x14ac:dyDescent="0.3"/>
    <row r="3" spans="1:6" ht="15.75" x14ac:dyDescent="0.25">
      <c r="A3" s="138" t="s">
        <v>63</v>
      </c>
      <c r="B3" s="9"/>
      <c r="C3" s="9"/>
      <c r="D3" s="9"/>
      <c r="E3" s="137" t="s">
        <v>53</v>
      </c>
      <c r="F3" s="19"/>
    </row>
    <row r="4" spans="1:6" ht="16.5" thickBot="1" x14ac:dyDescent="0.3">
      <c r="A4" s="6" t="s">
        <v>2</v>
      </c>
      <c r="B4" s="10"/>
      <c r="C4" s="15"/>
      <c r="D4" s="15"/>
      <c r="E4" s="15"/>
      <c r="F4" s="20"/>
    </row>
    <row r="5" spans="1:6" ht="15.75" thickBot="1" x14ac:dyDescent="0.3">
      <c r="A5" s="7" t="s">
        <v>3</v>
      </c>
      <c r="B5" s="11" t="s">
        <v>4</v>
      </c>
      <c r="C5" s="16" t="s">
        <v>6</v>
      </c>
      <c r="D5" s="16" t="s">
        <v>7</v>
      </c>
      <c r="E5" s="16" t="s">
        <v>8</v>
      </c>
      <c r="F5" s="21" t="s">
        <v>9</v>
      </c>
    </row>
    <row r="6" spans="1:6" ht="25.5" x14ac:dyDescent="0.25">
      <c r="A6" s="23">
        <v>1</v>
      </c>
      <c r="B6" s="24" t="s">
        <v>5</v>
      </c>
      <c r="C6" s="25" t="s">
        <v>16</v>
      </c>
      <c r="D6" s="26">
        <v>0.29670000000000002</v>
      </c>
      <c r="E6" s="128"/>
      <c r="F6" s="27">
        <f>D6*E6</f>
        <v>0</v>
      </c>
    </row>
    <row r="7" spans="1:6" ht="25.5" x14ac:dyDescent="0.25">
      <c r="A7" s="23">
        <v>1</v>
      </c>
      <c r="B7" s="24" t="s">
        <v>5</v>
      </c>
      <c r="C7" s="25" t="s">
        <v>45</v>
      </c>
      <c r="D7" s="26">
        <v>6.0100000000000001E-2</v>
      </c>
      <c r="E7" s="128"/>
      <c r="F7" s="27">
        <f>D7*E7</f>
        <v>0</v>
      </c>
    </row>
    <row r="8" spans="1:6" x14ac:dyDescent="0.25">
      <c r="F8" s="129">
        <f>SUM(F6:F7)</f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3" sqref="A3"/>
    </sheetView>
  </sheetViews>
  <sheetFormatPr defaultRowHeight="15" x14ac:dyDescent="0.25"/>
  <cols>
    <col min="3" max="3" width="61.7109375" customWidth="1"/>
    <col min="4" max="4" width="24.7109375" customWidth="1"/>
    <col min="5" max="5" width="17.5703125" customWidth="1"/>
    <col min="6" max="6" width="17.140625" customWidth="1"/>
  </cols>
  <sheetData>
    <row r="1" spans="1:6" ht="18" x14ac:dyDescent="0.25">
      <c r="A1" s="1" t="s">
        <v>18</v>
      </c>
      <c r="B1" s="8"/>
      <c r="C1" s="8"/>
      <c r="D1" s="8"/>
      <c r="E1" s="17"/>
    </row>
    <row r="2" spans="1:6" ht="15.75" thickBot="1" x14ac:dyDescent="0.3"/>
    <row r="3" spans="1:6" ht="15.75" x14ac:dyDescent="0.25">
      <c r="A3" s="138" t="s">
        <v>63</v>
      </c>
      <c r="B3" s="9"/>
      <c r="C3" s="9"/>
      <c r="D3" s="9"/>
      <c r="E3" s="137" t="s">
        <v>53</v>
      </c>
      <c r="F3" s="19"/>
    </row>
    <row r="4" spans="1:6" ht="16.5" thickBot="1" x14ac:dyDescent="0.3">
      <c r="A4" s="6" t="s">
        <v>2</v>
      </c>
      <c r="B4" s="10"/>
      <c r="C4" s="15"/>
      <c r="D4" s="15"/>
      <c r="E4" s="15"/>
      <c r="F4" s="20"/>
    </row>
    <row r="5" spans="1:6" ht="15.75" thickBot="1" x14ac:dyDescent="0.3">
      <c r="A5" s="7" t="s">
        <v>3</v>
      </c>
      <c r="B5" s="11" t="s">
        <v>4</v>
      </c>
      <c r="C5" s="16" t="s">
        <v>6</v>
      </c>
      <c r="D5" s="16" t="s">
        <v>7</v>
      </c>
      <c r="E5" s="16" t="s">
        <v>8</v>
      </c>
      <c r="F5" s="21" t="s">
        <v>9</v>
      </c>
    </row>
    <row r="6" spans="1:6" ht="25.5" x14ac:dyDescent="0.25">
      <c r="A6" s="23">
        <v>1</v>
      </c>
      <c r="B6" s="24" t="s">
        <v>5</v>
      </c>
      <c r="C6" s="25" t="s">
        <v>16</v>
      </c>
      <c r="D6" s="26">
        <v>1.2421</v>
      </c>
      <c r="E6" s="128"/>
      <c r="F6" s="27">
        <f>D6*E6</f>
        <v>0</v>
      </c>
    </row>
    <row r="7" spans="1:6" ht="25.5" x14ac:dyDescent="0.25">
      <c r="A7" s="107">
        <v>2</v>
      </c>
      <c r="B7" s="110"/>
      <c r="C7" s="114" t="s">
        <v>47</v>
      </c>
      <c r="D7" s="110"/>
      <c r="E7" s="110"/>
      <c r="F7" s="130"/>
    </row>
    <row r="8" spans="1:6" x14ac:dyDescent="0.25">
      <c r="F8" s="129">
        <f>SUM(F6:F7)</f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C2" sqref="C2"/>
    </sheetView>
  </sheetViews>
  <sheetFormatPr defaultRowHeight="15" x14ac:dyDescent="0.25"/>
  <cols>
    <col min="2" max="2" width="14.28515625" customWidth="1"/>
    <col min="3" max="3" width="47.5703125" customWidth="1"/>
    <col min="5" max="5" width="10.140625" bestFit="1" customWidth="1"/>
    <col min="6" max="6" width="13.42578125" bestFit="1" customWidth="1"/>
    <col min="7" max="7" width="21" customWidth="1"/>
  </cols>
  <sheetData>
    <row r="1" spans="1:7" ht="15.75" thickBot="1" x14ac:dyDescent="0.3">
      <c r="A1" s="98" t="s">
        <v>27</v>
      </c>
      <c r="B1" s="98"/>
      <c r="C1" s="98"/>
      <c r="D1" s="98"/>
      <c r="E1" s="98"/>
      <c r="F1" s="98"/>
      <c r="G1" s="98"/>
    </row>
    <row r="2" spans="1:7" ht="15.75" x14ac:dyDescent="0.25">
      <c r="C2" s="138" t="s">
        <v>63</v>
      </c>
      <c r="F2" s="137" t="s">
        <v>53</v>
      </c>
    </row>
    <row r="3" spans="1:7" x14ac:dyDescent="0.25">
      <c r="A3" s="96" t="s">
        <v>28</v>
      </c>
      <c r="B3" s="96"/>
      <c r="C3" s="45"/>
      <c r="D3" s="45"/>
      <c r="E3" s="45"/>
      <c r="F3" s="45" t="s">
        <v>52</v>
      </c>
      <c r="G3" s="45"/>
    </row>
    <row r="4" spans="1:7" x14ac:dyDescent="0.25">
      <c r="A4" s="45"/>
      <c r="B4" s="45"/>
      <c r="C4" s="45"/>
      <c r="D4" s="45"/>
      <c r="E4" s="45"/>
      <c r="F4" s="45"/>
      <c r="G4" s="45"/>
    </row>
    <row r="5" spans="1:7" x14ac:dyDescent="0.25">
      <c r="A5" s="99">
        <f t="shared" ref="A5" si="0">SUM(A4,1)</f>
        <v>1</v>
      </c>
      <c r="B5" s="100"/>
      <c r="C5" s="101" t="s">
        <v>57</v>
      </c>
      <c r="D5" s="100" t="s">
        <v>22</v>
      </c>
      <c r="E5" s="102">
        <v>400</v>
      </c>
      <c r="F5" s="132"/>
      <c r="G5" s="103">
        <f>F5*E5*4</f>
        <v>0</v>
      </c>
    </row>
    <row r="7" spans="1:7" x14ac:dyDescent="0.25">
      <c r="A7" s="96" t="s">
        <v>29</v>
      </c>
      <c r="B7" s="96"/>
      <c r="C7" s="45"/>
      <c r="D7" s="45"/>
      <c r="E7" s="45"/>
      <c r="F7" s="45"/>
      <c r="G7" s="45"/>
    </row>
    <row r="8" spans="1:7" x14ac:dyDescent="0.25">
      <c r="A8" s="45"/>
      <c r="B8" s="45"/>
      <c r="C8" s="45"/>
      <c r="D8" s="45"/>
      <c r="E8" s="45"/>
      <c r="F8" s="45"/>
      <c r="G8" s="45"/>
    </row>
    <row r="9" spans="1:7" x14ac:dyDescent="0.25">
      <c r="A9" s="104">
        <f t="shared" ref="A9" si="1">SUM(A8,1)</f>
        <v>1</v>
      </c>
      <c r="B9" s="105"/>
      <c r="C9" s="101" t="s">
        <v>59</v>
      </c>
      <c r="D9" s="100" t="s">
        <v>22</v>
      </c>
      <c r="E9" s="102">
        <v>508</v>
      </c>
      <c r="F9" s="133"/>
      <c r="G9" s="106">
        <f>F9*E9*2</f>
        <v>0</v>
      </c>
    </row>
    <row r="10" spans="1:7" x14ac:dyDescent="0.25">
      <c r="A10" s="107">
        <v>2</v>
      </c>
      <c r="B10" s="100"/>
      <c r="C10" s="101" t="s">
        <v>57</v>
      </c>
      <c r="D10" s="100" t="s">
        <v>22</v>
      </c>
      <c r="E10" s="102">
        <v>192</v>
      </c>
      <c r="F10" s="132"/>
      <c r="G10" s="103">
        <f>F10*E10*4</f>
        <v>0</v>
      </c>
    </row>
    <row r="12" spans="1:7" x14ac:dyDescent="0.25">
      <c r="A12" s="96" t="s">
        <v>30</v>
      </c>
      <c r="B12" s="96"/>
      <c r="C12" s="45"/>
      <c r="D12" s="45"/>
      <c r="E12" s="45"/>
      <c r="F12" s="45"/>
      <c r="G12" s="45"/>
    </row>
    <row r="13" spans="1:7" x14ac:dyDescent="0.25">
      <c r="A13" s="45"/>
      <c r="B13" s="45"/>
      <c r="C13" s="45"/>
      <c r="D13" s="45"/>
      <c r="E13" s="45"/>
      <c r="F13" s="45"/>
      <c r="G13" s="45"/>
    </row>
    <row r="14" spans="1:7" x14ac:dyDescent="0.25">
      <c r="A14" s="107">
        <v>1</v>
      </c>
      <c r="B14" s="100"/>
      <c r="C14" s="101" t="s">
        <v>56</v>
      </c>
      <c r="D14" s="100" t="s">
        <v>22</v>
      </c>
      <c r="E14" s="102">
        <v>1504</v>
      </c>
      <c r="F14" s="132"/>
      <c r="G14" s="103">
        <f>F14*E14*4</f>
        <v>0</v>
      </c>
    </row>
    <row r="16" spans="1:7" x14ac:dyDescent="0.25">
      <c r="A16" s="96" t="s">
        <v>30</v>
      </c>
      <c r="B16" s="96" t="s">
        <v>31</v>
      </c>
      <c r="C16" s="45"/>
      <c r="D16" s="45"/>
      <c r="E16" s="45"/>
      <c r="F16" s="45"/>
      <c r="G16" s="45"/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108">
        <v>1</v>
      </c>
      <c r="B18" s="109"/>
      <c r="C18" s="101" t="s">
        <v>60</v>
      </c>
      <c r="D18" s="100" t="s">
        <v>22</v>
      </c>
      <c r="E18" s="102">
        <v>1656</v>
      </c>
      <c r="F18" s="133"/>
      <c r="G18" s="106">
        <f>F18*E18*3</f>
        <v>0</v>
      </c>
    </row>
    <row r="19" spans="1:7" x14ac:dyDescent="0.25">
      <c r="A19" s="108">
        <v>2</v>
      </c>
      <c r="B19" s="109"/>
      <c r="C19" s="101" t="s">
        <v>57</v>
      </c>
      <c r="D19" s="100" t="s">
        <v>22</v>
      </c>
      <c r="E19" s="102">
        <v>632</v>
      </c>
      <c r="F19" s="133"/>
      <c r="G19" s="106">
        <f>F19*E19*4</f>
        <v>0</v>
      </c>
    </row>
    <row r="21" spans="1:7" x14ac:dyDescent="0.25">
      <c r="A21" s="96" t="s">
        <v>32</v>
      </c>
      <c r="B21" s="96"/>
      <c r="C21" s="45"/>
      <c r="D21" s="45"/>
      <c r="E21" s="45"/>
      <c r="F21" s="45"/>
      <c r="G21" s="45"/>
    </row>
    <row r="22" spans="1:7" x14ac:dyDescent="0.25">
      <c r="A22" s="45"/>
      <c r="B22" s="45"/>
      <c r="C22" s="45"/>
      <c r="D22" s="45"/>
      <c r="E22" s="45"/>
      <c r="F22" s="45"/>
      <c r="G22" s="45"/>
    </row>
    <row r="23" spans="1:7" x14ac:dyDescent="0.25">
      <c r="A23" s="107">
        <v>1</v>
      </c>
      <c r="B23" s="110"/>
      <c r="C23" s="101" t="s">
        <v>57</v>
      </c>
      <c r="D23" s="100" t="s">
        <v>22</v>
      </c>
      <c r="E23" s="102">
        <v>1040</v>
      </c>
      <c r="F23" s="132"/>
      <c r="G23" s="103">
        <f>F23*E23*4</f>
        <v>0</v>
      </c>
    </row>
    <row r="25" spans="1:7" x14ac:dyDescent="0.25">
      <c r="A25" s="96" t="s">
        <v>33</v>
      </c>
      <c r="B25" s="96"/>
      <c r="C25" s="45"/>
      <c r="D25" s="45"/>
      <c r="E25" s="45"/>
      <c r="F25" s="45"/>
      <c r="G25" s="45"/>
    </row>
    <row r="26" spans="1:7" x14ac:dyDescent="0.25">
      <c r="A26" s="107">
        <v>1</v>
      </c>
      <c r="B26" s="110"/>
      <c r="C26" s="101" t="s">
        <v>56</v>
      </c>
      <c r="D26" s="100" t="s">
        <v>22</v>
      </c>
      <c r="E26" s="102">
        <v>242</v>
      </c>
      <c r="F26" s="132"/>
      <c r="G26" s="103">
        <f>F26*E26*4</f>
        <v>0</v>
      </c>
    </row>
    <row r="28" spans="1:7" x14ac:dyDescent="0.25">
      <c r="A28" s="96" t="s">
        <v>34</v>
      </c>
      <c r="B28" s="96"/>
      <c r="C28" s="45"/>
      <c r="D28" s="45"/>
      <c r="E28" s="45"/>
      <c r="F28" s="45"/>
      <c r="G28" s="45"/>
    </row>
    <row r="29" spans="1:7" x14ac:dyDescent="0.25">
      <c r="A29" s="107">
        <v>1</v>
      </c>
      <c r="B29" s="110"/>
      <c r="C29" s="101" t="s">
        <v>57</v>
      </c>
      <c r="D29" s="100" t="s">
        <v>22</v>
      </c>
      <c r="E29" s="102">
        <v>124</v>
      </c>
      <c r="F29" s="132"/>
      <c r="G29" s="103">
        <f>F29*E29*4</f>
        <v>0</v>
      </c>
    </row>
    <row r="31" spans="1:7" x14ac:dyDescent="0.25">
      <c r="A31" s="96" t="s">
        <v>35</v>
      </c>
      <c r="B31" s="96"/>
      <c r="C31" s="45"/>
      <c r="D31" s="45"/>
      <c r="E31" s="45"/>
      <c r="F31" s="45"/>
      <c r="G31" s="45"/>
    </row>
    <row r="32" spans="1:7" ht="30" x14ac:dyDescent="0.25">
      <c r="A32" s="107">
        <v>1</v>
      </c>
      <c r="B32" s="131" t="s">
        <v>36</v>
      </c>
      <c r="C32" s="101" t="s">
        <v>61</v>
      </c>
      <c r="D32" s="100" t="s">
        <v>22</v>
      </c>
      <c r="E32" s="102">
        <v>1254</v>
      </c>
      <c r="F32" s="133"/>
      <c r="G32" s="106">
        <f>F32*E32*3</f>
        <v>0</v>
      </c>
    </row>
    <row r="33" spans="1:8" x14ac:dyDescent="0.25">
      <c r="A33" s="107">
        <v>2</v>
      </c>
      <c r="B33" s="110"/>
      <c r="C33" s="101" t="s">
        <v>56</v>
      </c>
      <c r="D33" s="100" t="s">
        <v>22</v>
      </c>
      <c r="E33" s="102">
        <v>268</v>
      </c>
      <c r="F33" s="132"/>
      <c r="G33" s="103">
        <f>F33*E33*4</f>
        <v>0</v>
      </c>
    </row>
    <row r="35" spans="1:8" x14ac:dyDescent="0.25">
      <c r="A35" s="45" t="s">
        <v>37</v>
      </c>
      <c r="B35" s="45"/>
      <c r="C35" s="45"/>
      <c r="D35" s="45"/>
      <c r="E35" s="45"/>
      <c r="F35" s="45"/>
      <c r="G35" s="97"/>
    </row>
    <row r="36" spans="1:8" x14ac:dyDescent="0.25">
      <c r="A36" s="107">
        <v>1</v>
      </c>
      <c r="B36" s="110"/>
      <c r="C36" s="101" t="s">
        <v>58</v>
      </c>
      <c r="D36" s="110" t="s">
        <v>22</v>
      </c>
      <c r="E36" s="110">
        <v>1200</v>
      </c>
      <c r="F36" s="134"/>
      <c r="G36" s="111">
        <f>F36*E36</f>
        <v>0</v>
      </c>
      <c r="H36" s="116"/>
    </row>
    <row r="38" spans="1:8" x14ac:dyDescent="0.25">
      <c r="G38" s="135">
        <f>SUM(G5:G37)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5" sqref="A5"/>
    </sheetView>
  </sheetViews>
  <sheetFormatPr defaultRowHeight="15" x14ac:dyDescent="0.25"/>
  <cols>
    <col min="3" max="3" width="59.42578125" customWidth="1"/>
    <col min="4" max="4" width="24.7109375" customWidth="1"/>
    <col min="5" max="5" width="17.5703125" customWidth="1"/>
    <col min="6" max="6" width="17.140625" customWidth="1"/>
  </cols>
  <sheetData>
    <row r="1" spans="1:6" ht="18" x14ac:dyDescent="0.25">
      <c r="A1" s="1" t="s">
        <v>50</v>
      </c>
      <c r="B1" s="8"/>
      <c r="C1" s="8"/>
      <c r="D1" s="8"/>
      <c r="E1" s="17"/>
    </row>
    <row r="2" spans="1:6" x14ac:dyDescent="0.25">
      <c r="A2" s="30"/>
      <c r="B2" s="30"/>
      <c r="C2" s="30"/>
      <c r="D2" s="30"/>
      <c r="E2" s="30"/>
    </row>
    <row r="3" spans="1:6" ht="18" x14ac:dyDescent="0.25">
      <c r="A3" s="31" t="s">
        <v>14</v>
      </c>
      <c r="B3" s="32"/>
      <c r="C3" s="32"/>
      <c r="D3" s="32"/>
      <c r="E3" s="33"/>
    </row>
    <row r="4" spans="1:6" ht="15.75" thickBot="1" x14ac:dyDescent="0.3">
      <c r="A4" s="30"/>
      <c r="B4" s="30"/>
      <c r="C4" s="30"/>
      <c r="D4" s="30"/>
      <c r="E4" s="34"/>
    </row>
    <row r="5" spans="1:6" ht="15.75" x14ac:dyDescent="0.25">
      <c r="A5" s="138" t="s">
        <v>63</v>
      </c>
      <c r="B5" s="9"/>
      <c r="C5" s="9"/>
      <c r="D5" s="9"/>
      <c r="E5" s="137" t="s">
        <v>53</v>
      </c>
      <c r="F5" s="19"/>
    </row>
    <row r="6" spans="1:6" ht="16.5" thickBot="1" x14ac:dyDescent="0.3">
      <c r="A6" s="6" t="s">
        <v>2</v>
      </c>
      <c r="B6" s="10"/>
      <c r="C6" s="15"/>
      <c r="D6" s="15"/>
      <c r="E6" s="15"/>
      <c r="F6" s="20"/>
    </row>
    <row r="7" spans="1:6" ht="15.75" thickBot="1" x14ac:dyDescent="0.3">
      <c r="A7" s="7" t="s">
        <v>3</v>
      </c>
      <c r="B7" s="11" t="s">
        <v>4</v>
      </c>
      <c r="C7" s="16" t="s">
        <v>6</v>
      </c>
      <c r="D7" s="16" t="s">
        <v>7</v>
      </c>
      <c r="E7" s="16" t="s">
        <v>8</v>
      </c>
      <c r="F7" s="21" t="s">
        <v>9</v>
      </c>
    </row>
    <row r="8" spans="1:6" ht="25.5" x14ac:dyDescent="0.25">
      <c r="A8" s="23">
        <v>1</v>
      </c>
      <c r="B8" s="24" t="s">
        <v>5</v>
      </c>
      <c r="C8" s="25" t="s">
        <v>15</v>
      </c>
      <c r="D8" s="26">
        <v>0.6552</v>
      </c>
      <c r="E8" s="128"/>
      <c r="F8" s="27">
        <f>D8*E8</f>
        <v>0</v>
      </c>
    </row>
    <row r="9" spans="1:6" ht="15.75" x14ac:dyDescent="0.25">
      <c r="F9" s="126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" sqref="B1"/>
    </sheetView>
  </sheetViews>
  <sheetFormatPr defaultRowHeight="15" x14ac:dyDescent="0.25"/>
  <cols>
    <col min="1" max="1" width="62.85546875" customWidth="1"/>
    <col min="2" max="2" width="32.5703125" customWidth="1"/>
    <col min="3" max="3" width="44.7109375" bestFit="1" customWidth="1"/>
    <col min="4" max="4" width="17.28515625" bestFit="1" customWidth="1"/>
  </cols>
  <sheetData>
    <row r="1" spans="1:4" x14ac:dyDescent="0.25">
      <c r="A1" s="123" t="s">
        <v>43</v>
      </c>
      <c r="B1" s="124" t="s">
        <v>64</v>
      </c>
      <c r="C1" s="124" t="s">
        <v>65</v>
      </c>
      <c r="D1" s="125" t="s">
        <v>55</v>
      </c>
    </row>
    <row r="2" spans="1:4" ht="18" x14ac:dyDescent="0.25">
      <c r="A2" s="117" t="s">
        <v>40</v>
      </c>
      <c r="B2" s="118"/>
      <c r="C2" s="118"/>
      <c r="D2" s="119" t="s">
        <v>49</v>
      </c>
    </row>
    <row r="3" spans="1:4" ht="18" x14ac:dyDescent="0.25">
      <c r="A3" s="117" t="s">
        <v>38</v>
      </c>
      <c r="B3" s="112"/>
      <c r="C3" s="112"/>
      <c r="D3" s="119" t="s">
        <v>54</v>
      </c>
    </row>
    <row r="4" spans="1:4" ht="18" x14ac:dyDescent="0.25">
      <c r="A4" s="117" t="s">
        <v>39</v>
      </c>
      <c r="B4" s="112"/>
      <c r="C4" s="112"/>
      <c r="D4" s="119" t="s">
        <v>54</v>
      </c>
    </row>
    <row r="5" spans="1:4" ht="18" x14ac:dyDescent="0.25">
      <c r="A5" s="117" t="s">
        <v>41</v>
      </c>
      <c r="B5" s="112"/>
      <c r="C5" s="112"/>
      <c r="D5" s="119" t="s">
        <v>54</v>
      </c>
    </row>
    <row r="6" spans="1:4" ht="18" x14ac:dyDescent="0.25">
      <c r="A6" s="117" t="s">
        <v>42</v>
      </c>
      <c r="B6" s="112"/>
      <c r="C6" s="112"/>
      <c r="D6" s="119" t="s">
        <v>54</v>
      </c>
    </row>
    <row r="7" spans="1:4" ht="18" x14ac:dyDescent="0.25">
      <c r="A7" s="120" t="s">
        <v>48</v>
      </c>
      <c r="B7" s="118"/>
      <c r="C7" s="118"/>
      <c r="D7" s="119" t="s">
        <v>54</v>
      </c>
    </row>
    <row r="8" spans="1:4" ht="21" x14ac:dyDescent="0.35">
      <c r="A8" s="45"/>
      <c r="B8" s="121">
        <f>SUM(B2:B7)</f>
        <v>0</v>
      </c>
      <c r="C8" s="122">
        <f>SUM(C2:C7)</f>
        <v>0</v>
      </c>
      <c r="D8" s="45"/>
    </row>
    <row r="10" spans="1:4" ht="18" x14ac:dyDescent="0.25">
      <c r="A10" s="140"/>
      <c r="C10" t="s">
        <v>66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Zákřov</vt:lpstr>
      <vt:lpstr>Horenůšek</vt:lpstr>
      <vt:lpstr>Králov horní LBK</vt:lpstr>
      <vt:lpstr>Králov spodní V2</vt:lpstr>
      <vt:lpstr>Škrlovec</vt:lpstr>
      <vt:lpstr>LBK 3 Chrástka</vt:lpstr>
      <vt:lpstr>Celkový 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2025-04-02T05:59:54Z</cp:lastPrinted>
  <dcterms:created xsi:type="dcterms:W3CDTF">2024-04-18T05:03:46Z</dcterms:created>
  <dcterms:modified xsi:type="dcterms:W3CDTF">2025-04-02T05:59:56Z</dcterms:modified>
</cp:coreProperties>
</file>